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15" windowWidth="11640" windowHeight="4110" activeTab="0"/>
  </bookViews>
  <sheets>
    <sheet name="смета испр. на печать" sheetId="1" r:id="rId1"/>
  </sheets>
  <definedNames>
    <definedName name="_xlfn.CEILING.PRECISE" hidden="1">#NAME?</definedName>
    <definedName name="KoeffForMaterial" localSheetId="0">'смета испр. на печать'!#REF!</definedName>
    <definedName name="KoeffForPrice" localSheetId="0">'смета испр. на печать'!#REF!</definedName>
    <definedName name="_xlnm.Print_Titles" localSheetId="0">'смета испр. на печать'!$10:$10</definedName>
    <definedName name="_xlnm.Print_Area" localSheetId="0">'смета испр. на печать'!$A$1:$I$49</definedName>
  </definedNames>
  <calcPr fullCalcOnLoad="1"/>
</workbook>
</file>

<file path=xl/sharedStrings.xml><?xml version="1.0" encoding="utf-8"?>
<sst xmlns="http://schemas.openxmlformats.org/spreadsheetml/2006/main" count="99" uniqueCount="66">
  <si>
    <t>в т.ч.:</t>
  </si>
  <si>
    <t>Стоимость материалов:</t>
  </si>
  <si>
    <t>№ п/п</t>
  </si>
  <si>
    <t>Наименование работ, материалов, затрат</t>
  </si>
  <si>
    <t>Ед. изм.</t>
  </si>
  <si>
    <t>Кол-во</t>
  </si>
  <si>
    <t>Стоимость единицы, руб</t>
  </si>
  <si>
    <t>Общая стоимость, руб</t>
  </si>
  <si>
    <t xml:space="preserve">Стоимость работ   </t>
  </si>
  <si>
    <t xml:space="preserve">Стоимость материалов  </t>
  </si>
  <si>
    <t>Стоимость материалов</t>
  </si>
  <si>
    <t>Всего</t>
  </si>
  <si>
    <t>1</t>
  </si>
  <si>
    <t>2</t>
  </si>
  <si>
    <t>Итого по разделу:</t>
  </si>
  <si>
    <t>Стоимость работ:</t>
  </si>
  <si>
    <t>3</t>
  </si>
  <si>
    <t>4</t>
  </si>
  <si>
    <t>5</t>
  </si>
  <si>
    <t>Подрядчик:</t>
  </si>
  <si>
    <t>Заказчик:</t>
  </si>
  <si>
    <t>_________________(Томилин А.С.)</t>
  </si>
  <si>
    <t>Накладные расходы по сметам  в т.ч. неучтенные материалы</t>
  </si>
  <si>
    <t>Сметная стоимость:</t>
  </si>
  <si>
    <t>1,5%</t>
  </si>
  <si>
    <t>5%</t>
  </si>
  <si>
    <t>руб. с НДС 18%</t>
  </si>
  <si>
    <t>Приложение №1 от ___августа 2012г. к договору №99/2012 от____августа 2012г.</t>
  </si>
  <si>
    <t>Итого по разделам с НДС 18%:</t>
  </si>
  <si>
    <t>Всего по смете с НДС 18%</t>
  </si>
  <si>
    <t>____________________(Томилин А.С.)</t>
  </si>
  <si>
    <t xml:space="preserve">    ___________________(Крылов И.К.)</t>
  </si>
  <si>
    <t>6</t>
  </si>
  <si>
    <t xml:space="preserve">Транспортные расходы (погрузочно-разгрузочные работы:) </t>
  </si>
  <si>
    <t>Раздел: Работы</t>
  </si>
  <si>
    <t>Раздел: Материалы</t>
  </si>
  <si>
    <t>шт.</t>
  </si>
  <si>
    <t xml:space="preserve">Смета № 6 (на устройство пожарной сигнализации в административном здании - помещения 3-го этажа) </t>
  </si>
  <si>
    <t>7</t>
  </si>
  <si>
    <t>8</t>
  </si>
  <si>
    <t>9</t>
  </si>
  <si>
    <t>10</t>
  </si>
  <si>
    <t>11</t>
  </si>
  <si>
    <t>Контроллер С2000 КДЛ</t>
  </si>
  <si>
    <t xml:space="preserve">Кронштейн для установки извещателей </t>
  </si>
  <si>
    <t>SWSA-03A Inter-M звуковая колонка</t>
  </si>
  <si>
    <t xml:space="preserve">Монтажный набор </t>
  </si>
  <si>
    <t>БЛИК-С-12 без звукового сигнала, стрелка (Световое табло запасной выход) питание 12В</t>
  </si>
  <si>
    <t xml:space="preserve">Извещатель пожарный ИПР 513-3 ручной </t>
  </si>
  <si>
    <t>Извещатель ПС дымовой ДИП -34А</t>
  </si>
  <si>
    <t>Труба гофрированная диам. 16 мм</t>
  </si>
  <si>
    <t>м</t>
  </si>
  <si>
    <t>Кабель огнестойкий КПСнг-FRLS 1х2х0,75</t>
  </si>
  <si>
    <t>Монтаж и подключение блоков управления</t>
  </si>
  <si>
    <t xml:space="preserve">Монтаж и подключение извещателя </t>
  </si>
  <si>
    <t>Монтаж и подключение С2000М</t>
  </si>
  <si>
    <t>Трассировка кабеля</t>
  </si>
  <si>
    <t>Крепление ПВХ трубы</t>
  </si>
  <si>
    <t>Укладка кабеля в кабель-канал или трубу</t>
  </si>
  <si>
    <t>Монтаж громкоговорителя</t>
  </si>
  <si>
    <t>Измерение сопротивления шлейфа</t>
  </si>
  <si>
    <t>Конструкция для извещателя</t>
  </si>
  <si>
    <t>Световые настенные указатели</t>
  </si>
  <si>
    <t>Пуско-наладочные работы</t>
  </si>
  <si>
    <t>12</t>
  </si>
  <si>
    <t>Проектные работы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</si>
</sst>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#,##0.00&quot;р.&quot;"/>
    <numFmt numFmtId="166" formatCode="#,##0.00_ ;[Red]\-#,##0.00\ "/>
    <numFmt numFmtId="167" formatCode="#,##0.00_ ;\-#,##0.00\ "/>
    <numFmt numFmtId="168" formatCode="0.0000"/>
    <numFmt numFmtId="169" formatCode="0.000"/>
    <numFmt numFmtId="170" formatCode="0.0"/>
    <numFmt numFmtId="171" formatCode="0.000000"/>
    <numFmt numFmtId="172" formatCode="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0_р_.;[Red]\-#,##0.000_р_."/>
    <numFmt numFmtId="179" formatCode="#,##0.0000_р_.;[Red]\-#,##0.0000_р_."/>
    <numFmt numFmtId="180" formatCode="#,##0.0_р_.;[Red]\-#,##0.0_р_."/>
    <numFmt numFmtId="181" formatCode="#,##0&quot;р.&quot;"/>
    <numFmt numFmtId="182" formatCode="#,##0.0000000_ ;[Red]\-#,##0.0000000\ "/>
    <numFmt numFmtId="183" formatCode="#,##0.00_р_.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 CYR"/>
      <family val="0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sz val="11"/>
      <name val="Calibri"/>
      <family val="2"/>
    </font>
    <font>
      <sz val="12"/>
      <color indexed="60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30"/>
      <name val="Times New Roman"/>
      <family val="1"/>
    </font>
    <font>
      <sz val="11"/>
      <name val="Arial"/>
      <family val="2"/>
    </font>
    <font>
      <sz val="10"/>
      <name val="Arial Cyr"/>
      <family val="0"/>
    </font>
    <font>
      <b/>
      <sz val="12"/>
      <name val="Times New Roman CYR"/>
      <family val="0"/>
    </font>
    <font>
      <sz val="11"/>
      <color indexed="8"/>
      <name val="Times New Roman"/>
      <family val="1"/>
    </font>
    <font>
      <b/>
      <sz val="16"/>
      <name val="Times New Roman CYR"/>
      <family val="0"/>
    </font>
    <font>
      <b/>
      <u val="single"/>
      <sz val="16"/>
      <name val="Times New Roman"/>
      <family val="1"/>
    </font>
    <font>
      <b/>
      <u val="single"/>
      <sz val="16"/>
      <color indexed="8"/>
      <name val="Times New Roman"/>
      <family val="1"/>
    </font>
    <font>
      <b/>
      <u val="single"/>
      <sz val="16"/>
      <name val="Times New Roman CYR"/>
      <family val="0"/>
    </font>
    <font>
      <b/>
      <u val="single"/>
      <sz val="13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/>
      <top style="medium"/>
      <bottom style="medium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medium"/>
      <right style="medium"/>
      <top style="medium"/>
      <bottom style="medium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54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6" fillId="0" borderId="0" xfId="56" applyFont="1" applyFill="1">
      <alignment/>
      <protection/>
    </xf>
    <xf numFmtId="0" fontId="2" fillId="0" borderId="0" xfId="56" applyFont="1" applyFill="1">
      <alignment/>
      <protection/>
    </xf>
    <xf numFmtId="0" fontId="5" fillId="0" borderId="0" xfId="56" applyFont="1" applyFill="1" applyAlignment="1">
      <alignment wrapText="1"/>
      <protection/>
    </xf>
    <xf numFmtId="0" fontId="4" fillId="0" borderId="0" xfId="56" applyFont="1" applyFill="1" applyAlignment="1">
      <alignment vertical="top" wrapText="1"/>
      <protection/>
    </xf>
    <xf numFmtId="0" fontId="4" fillId="0" borderId="0" xfId="56" applyFont="1" applyFill="1" applyBorder="1" applyAlignment="1">
      <alignment horizontal="center" wrapText="1"/>
      <protection/>
    </xf>
    <xf numFmtId="0" fontId="5" fillId="0" borderId="0" xfId="56" applyFont="1" applyFill="1" applyAlignment="1">
      <alignment horizontal="right" wrapText="1"/>
      <protection/>
    </xf>
    <xf numFmtId="0" fontId="5" fillId="0" borderId="0" xfId="56" applyFont="1" applyFill="1" applyAlignment="1">
      <alignment horizontal="center" wrapText="1"/>
      <protection/>
    </xf>
    <xf numFmtId="0" fontId="5" fillId="0" borderId="0" xfId="56" applyFont="1" applyFill="1" applyAlignment="1">
      <alignment horizontal="right"/>
      <protection/>
    </xf>
    <xf numFmtId="4" fontId="5" fillId="0" borderId="0" xfId="56" applyNumberFormat="1" applyFont="1" applyFill="1" applyAlignment="1">
      <alignment horizontal="right"/>
      <protection/>
    </xf>
    <xf numFmtId="0" fontId="5" fillId="0" borderId="10" xfId="56" applyFont="1" applyFill="1" applyBorder="1">
      <alignment/>
      <protection/>
    </xf>
    <xf numFmtId="0" fontId="4" fillId="0" borderId="0" xfId="56" applyFont="1" applyFill="1" applyBorder="1" applyAlignment="1">
      <alignment horizontal="center" vertical="center" wrapText="1"/>
      <protection/>
    </xf>
    <xf numFmtId="0" fontId="5" fillId="0" borderId="10" xfId="56" applyFont="1" applyFill="1" applyBorder="1" applyAlignment="1">
      <alignment/>
      <protection/>
    </xf>
    <xf numFmtId="165" fontId="5" fillId="0" borderId="10" xfId="56" applyNumberFormat="1" applyFont="1" applyFill="1" applyBorder="1" applyAlignment="1">
      <alignment horizontal="left" wrapText="1"/>
      <protection/>
    </xf>
    <xf numFmtId="0" fontId="5" fillId="0" borderId="11" xfId="56" applyFont="1" applyFill="1" applyBorder="1" applyAlignment="1">
      <alignment horizontal="center"/>
      <protection/>
    </xf>
    <xf numFmtId="0" fontId="5" fillId="0" borderId="11" xfId="56" applyFont="1" applyFill="1" applyBorder="1" applyAlignment="1">
      <alignment horizontal="center" vertical="center" wrapText="1"/>
      <protection/>
    </xf>
    <xf numFmtId="1" fontId="5" fillId="0" borderId="11" xfId="56" applyNumberFormat="1" applyFont="1" applyFill="1" applyBorder="1" applyAlignment="1">
      <alignment horizontal="center"/>
      <protection/>
    </xf>
    <xf numFmtId="0" fontId="4" fillId="0" borderId="0" xfId="56" applyFont="1" applyFill="1" applyBorder="1" applyProtection="1">
      <alignment/>
      <protection/>
    </xf>
    <xf numFmtId="2" fontId="4" fillId="0" borderId="0" xfId="56" applyNumberFormat="1" applyFont="1" applyFill="1" applyBorder="1" applyProtection="1">
      <alignment/>
      <protection/>
    </xf>
    <xf numFmtId="165" fontId="4" fillId="0" borderId="0" xfId="56" applyNumberFormat="1" applyFont="1" applyFill="1" applyBorder="1" applyProtection="1">
      <alignment/>
      <protection/>
    </xf>
    <xf numFmtId="40" fontId="4" fillId="0" borderId="0" xfId="56" applyNumberFormat="1" applyFont="1" applyFill="1" applyBorder="1" applyAlignment="1" applyProtection="1">
      <alignment wrapText="1"/>
      <protection/>
    </xf>
    <xf numFmtId="0" fontId="16" fillId="0" borderId="0" xfId="0" applyFont="1" applyFill="1" applyAlignment="1">
      <alignment/>
    </xf>
    <xf numFmtId="0" fontId="5" fillId="0" borderId="0" xfId="56" applyFont="1" applyFill="1" applyBorder="1" applyProtection="1">
      <alignment/>
      <protection/>
    </xf>
    <xf numFmtId="2" fontId="4" fillId="0" borderId="0" xfId="56" applyNumberFormat="1" applyFont="1" applyFill="1" applyBorder="1" applyAlignment="1" applyProtection="1">
      <alignment horizontal="center" vertical="top" wrapText="1"/>
      <protection/>
    </xf>
    <xf numFmtId="166" fontId="3" fillId="0" borderId="0" xfId="56" applyNumberFormat="1" applyFont="1" applyFill="1" applyBorder="1" applyAlignment="1" applyProtection="1">
      <alignment horizontal="right"/>
      <protection/>
    </xf>
    <xf numFmtId="49" fontId="10" fillId="0" borderId="12" xfId="56" applyNumberFormat="1" applyFont="1" applyFill="1" applyBorder="1" applyAlignment="1" applyProtection="1">
      <alignment horizontal="center" vertical="center"/>
      <protection/>
    </xf>
    <xf numFmtId="0" fontId="10" fillId="0" borderId="13" xfId="56" applyFont="1" applyFill="1" applyBorder="1" applyAlignment="1" applyProtection="1">
      <alignment horizontal="center" vertical="center"/>
      <protection locked="0"/>
    </xf>
    <xf numFmtId="0" fontId="2" fillId="0" borderId="0" xfId="56" applyFont="1" applyFill="1" applyAlignment="1">
      <alignment horizontal="center" vertical="center"/>
      <protection/>
    </xf>
    <xf numFmtId="0" fontId="10" fillId="0" borderId="13" xfId="56" applyFont="1" applyFill="1" applyBorder="1" applyAlignment="1" applyProtection="1">
      <alignment horizontal="left" vertical="center" wrapText="1"/>
      <protection locked="0"/>
    </xf>
    <xf numFmtId="0" fontId="2" fillId="0" borderId="0" xfId="56" applyFont="1" applyFill="1" applyAlignment="1">
      <alignment horizontal="center" vertical="center" wrapText="1"/>
      <protection/>
    </xf>
    <xf numFmtId="0" fontId="16" fillId="0" borderId="0" xfId="0" applyFont="1" applyFill="1" applyBorder="1" applyAlignment="1">
      <alignment/>
    </xf>
    <xf numFmtId="0" fontId="17" fillId="0" borderId="0" xfId="56" applyFont="1" applyFill="1" applyBorder="1" applyAlignment="1">
      <alignment horizontal="center" vertical="center" wrapText="1"/>
      <protection/>
    </xf>
    <xf numFmtId="9" fontId="18" fillId="0" borderId="0" xfId="56" applyNumberFormat="1" applyFont="1" applyFill="1" applyBorder="1" applyAlignment="1" applyProtection="1">
      <alignment horizontal="center" vertical="top" wrapText="1"/>
      <protection/>
    </xf>
    <xf numFmtId="0" fontId="19" fillId="0" borderId="0" xfId="0" applyFont="1" applyFill="1" applyBorder="1" applyAlignment="1">
      <alignment/>
    </xf>
    <xf numFmtId="0" fontId="18" fillId="0" borderId="0" xfId="56" applyFont="1" applyFill="1" applyBorder="1" applyProtection="1">
      <alignment/>
      <protection/>
    </xf>
    <xf numFmtId="40" fontId="18" fillId="0" borderId="0" xfId="56" applyNumberFormat="1" applyFont="1" applyFill="1" applyBorder="1" applyAlignment="1" applyProtection="1">
      <alignment horizontal="right"/>
      <protection/>
    </xf>
    <xf numFmtId="166" fontId="18" fillId="0" borderId="0" xfId="56" applyNumberFormat="1" applyFont="1" applyFill="1" applyBorder="1" applyAlignment="1" applyProtection="1">
      <alignment horizontal="right"/>
      <protection/>
    </xf>
    <xf numFmtId="0" fontId="20" fillId="0" borderId="0" xfId="56" applyFont="1" applyFill="1">
      <alignment/>
      <protection/>
    </xf>
    <xf numFmtId="0" fontId="8" fillId="0" borderId="0" xfId="59" applyFont="1" applyFill="1">
      <alignment/>
      <protection/>
    </xf>
    <xf numFmtId="0" fontId="8" fillId="0" borderId="0" xfId="59" applyFont="1" applyFill="1" applyAlignment="1">
      <alignment horizontal="center"/>
      <protection/>
    </xf>
    <xf numFmtId="0" fontId="4" fillId="0" borderId="0" xfId="56" applyFont="1" applyFill="1" applyBorder="1" applyAlignment="1" applyProtection="1">
      <alignment horizontal="center"/>
      <protection/>
    </xf>
    <xf numFmtId="0" fontId="6" fillId="0" borderId="0" xfId="56" applyFont="1" applyFill="1" applyAlignment="1">
      <alignment horizontal="center"/>
      <protection/>
    </xf>
    <xf numFmtId="40" fontId="4" fillId="0" borderId="14" xfId="56" applyNumberFormat="1" applyFont="1" applyFill="1" applyBorder="1" applyAlignment="1" applyProtection="1">
      <alignment wrapText="1"/>
      <protection/>
    </xf>
    <xf numFmtId="0" fontId="4" fillId="0" borderId="0" xfId="56" applyFont="1" applyFill="1" applyBorder="1" applyAlignment="1" applyProtection="1">
      <alignment horizontal="center" vertical="center"/>
      <protection/>
    </xf>
    <xf numFmtId="0" fontId="5" fillId="0" borderId="0" xfId="56" applyFont="1" applyFill="1" applyBorder="1" applyAlignment="1">
      <alignment horizontal="center"/>
      <protection/>
    </xf>
    <xf numFmtId="2" fontId="5" fillId="0" borderId="0" xfId="56" applyNumberFormat="1" applyFont="1" applyFill="1" applyBorder="1">
      <alignment/>
      <protection/>
    </xf>
    <xf numFmtId="0" fontId="5" fillId="0" borderId="0" xfId="56" applyFont="1" applyFill="1" applyBorder="1">
      <alignment/>
      <protection/>
    </xf>
    <xf numFmtId="0" fontId="5" fillId="0" borderId="0" xfId="56" applyFont="1" applyFill="1" applyBorder="1" applyAlignment="1">
      <alignment/>
      <protection/>
    </xf>
    <xf numFmtId="0" fontId="2" fillId="0" borderId="0" xfId="56" applyFont="1" applyFill="1" applyBorder="1">
      <alignment/>
      <protection/>
    </xf>
    <xf numFmtId="0" fontId="4" fillId="0" borderId="0" xfId="56" applyFont="1" applyFill="1" applyBorder="1" applyAlignment="1" applyProtection="1">
      <alignment horizontal="left"/>
      <protection locked="0"/>
    </xf>
    <xf numFmtId="0" fontId="3" fillId="0" borderId="0" xfId="56" applyFont="1" applyFill="1" applyBorder="1" applyAlignment="1" applyProtection="1">
      <alignment horizontal="center" vertical="center"/>
      <protection/>
    </xf>
    <xf numFmtId="0" fontId="3" fillId="0" borderId="0" xfId="56" applyFont="1" applyFill="1" applyBorder="1" applyAlignment="1" applyProtection="1">
      <alignment vertical="center"/>
      <protection/>
    </xf>
    <xf numFmtId="0" fontId="10" fillId="0" borderId="15" xfId="56" applyFont="1" applyFill="1" applyBorder="1" applyAlignment="1" applyProtection="1">
      <alignment horizontal="left" vertical="center" wrapText="1"/>
      <protection locked="0"/>
    </xf>
    <xf numFmtId="0" fontId="10" fillId="0" borderId="15" xfId="56" applyFont="1" applyFill="1" applyBorder="1" applyAlignment="1" applyProtection="1">
      <alignment horizontal="center" vertical="center"/>
      <protection locked="0"/>
    </xf>
    <xf numFmtId="49" fontId="10" fillId="0" borderId="16" xfId="56" applyNumberFormat="1" applyFont="1" applyFill="1" applyBorder="1" applyAlignment="1" applyProtection="1">
      <alignment horizontal="center" vertical="center"/>
      <protection/>
    </xf>
    <xf numFmtId="40" fontId="9" fillId="0" borderId="15" xfId="56" applyNumberFormat="1" applyFont="1" applyFill="1" applyBorder="1" applyAlignment="1" applyProtection="1">
      <alignment vertical="center" wrapText="1"/>
      <protection locked="0"/>
    </xf>
    <xf numFmtId="40" fontId="12" fillId="0" borderId="15" xfId="56" applyNumberFormat="1" applyFont="1" applyFill="1" applyBorder="1" applyAlignment="1" applyProtection="1">
      <alignment vertical="center" wrapText="1"/>
      <protection/>
    </xf>
    <xf numFmtId="40" fontId="9" fillId="0" borderId="17" xfId="56" applyNumberFormat="1" applyFont="1" applyFill="1" applyBorder="1" applyAlignment="1" applyProtection="1">
      <alignment vertical="center" wrapText="1"/>
      <protection locked="0"/>
    </xf>
    <xf numFmtId="40" fontId="12" fillId="0" borderId="13" xfId="56" applyNumberFormat="1" applyFont="1" applyFill="1" applyBorder="1" applyAlignment="1" applyProtection="1">
      <alignment vertical="center" wrapText="1"/>
      <protection/>
    </xf>
    <xf numFmtId="40" fontId="9" fillId="0" borderId="13" xfId="56" applyNumberFormat="1" applyFont="1" applyFill="1" applyBorder="1" applyAlignment="1" applyProtection="1">
      <alignment vertical="center" wrapText="1"/>
      <protection locked="0"/>
    </xf>
    <xf numFmtId="40" fontId="9" fillId="0" borderId="18" xfId="56" applyNumberFormat="1" applyFont="1" applyFill="1" applyBorder="1" applyAlignment="1" applyProtection="1">
      <alignment vertical="center" wrapText="1"/>
      <protection locked="0"/>
    </xf>
    <xf numFmtId="2" fontId="5" fillId="0" borderId="13" xfId="56" applyNumberFormat="1" applyFont="1" applyFill="1" applyBorder="1" applyAlignment="1" applyProtection="1">
      <alignment vertical="center"/>
      <protection locked="0"/>
    </xf>
    <xf numFmtId="0" fontId="2" fillId="0" borderId="0" xfId="56" applyFont="1" applyFill="1" applyAlignment="1">
      <alignment vertical="center"/>
      <protection/>
    </xf>
    <xf numFmtId="2" fontId="5" fillId="0" borderId="15" xfId="56" applyNumberFormat="1" applyFont="1" applyFill="1" applyBorder="1" applyAlignment="1" applyProtection="1">
      <alignment vertical="center"/>
      <protection locked="0"/>
    </xf>
    <xf numFmtId="40" fontId="12" fillId="0" borderId="17" xfId="56" applyNumberFormat="1" applyFont="1" applyFill="1" applyBorder="1" applyAlignment="1" applyProtection="1">
      <alignment vertical="center" wrapText="1"/>
      <protection/>
    </xf>
    <xf numFmtId="49" fontId="12" fillId="0" borderId="16" xfId="56" applyNumberFormat="1" applyFont="1" applyFill="1" applyBorder="1" applyAlignment="1" applyProtection="1">
      <alignment horizontal="center" vertical="center"/>
      <protection/>
    </xf>
    <xf numFmtId="0" fontId="12" fillId="0" borderId="15" xfId="56" applyFont="1" applyFill="1" applyBorder="1" applyAlignment="1" applyProtection="1">
      <alignment horizontal="left" vertical="center" wrapText="1"/>
      <protection locked="0"/>
    </xf>
    <xf numFmtId="0" fontId="12" fillId="0" borderId="15" xfId="56" applyFont="1" applyFill="1" applyBorder="1" applyAlignment="1" applyProtection="1">
      <alignment horizontal="center" vertical="center"/>
      <protection locked="0"/>
    </xf>
    <xf numFmtId="0" fontId="3" fillId="0" borderId="0" xfId="56" applyFont="1" applyFill="1" applyBorder="1" applyAlignment="1">
      <alignment horizontal="right"/>
      <protection/>
    </xf>
    <xf numFmtId="4" fontId="3" fillId="0" borderId="0" xfId="56" applyNumberFormat="1" applyFont="1" applyFill="1" applyBorder="1" applyAlignment="1">
      <alignment horizontal="right"/>
      <protection/>
    </xf>
    <xf numFmtId="0" fontId="5" fillId="0" borderId="0" xfId="56" applyFont="1" applyFill="1" applyBorder="1" applyAlignment="1">
      <alignment horizontal="right"/>
      <protection/>
    </xf>
    <xf numFmtId="4" fontId="5" fillId="0" borderId="0" xfId="56" applyNumberFormat="1" applyFont="1" applyFill="1" applyBorder="1" applyAlignment="1">
      <alignment horizontal="right"/>
      <protection/>
    </xf>
    <xf numFmtId="0" fontId="6" fillId="0" borderId="0" xfId="56" applyFont="1" applyFill="1" applyBorder="1" applyProtection="1">
      <alignment/>
      <protection/>
    </xf>
    <xf numFmtId="0" fontId="5" fillId="0" borderId="0" xfId="56" applyFont="1" applyFill="1" applyBorder="1" applyAlignment="1">
      <alignment horizontal="center" vertical="center" wrapText="1"/>
      <protection/>
    </xf>
    <xf numFmtId="1" fontId="5" fillId="0" borderId="0" xfId="56" applyNumberFormat="1" applyFont="1" applyFill="1" applyBorder="1" applyAlignment="1">
      <alignment horizontal="center"/>
      <protection/>
    </xf>
    <xf numFmtId="0" fontId="18" fillId="0" borderId="0" xfId="56" applyFont="1" applyFill="1" applyBorder="1" applyAlignment="1" applyProtection="1">
      <alignment horizontal="left" vertical="center"/>
      <protection/>
    </xf>
    <xf numFmtId="166" fontId="21" fillId="0" borderId="0" xfId="56" applyNumberFormat="1" applyFont="1" applyFill="1" applyBorder="1" applyAlignment="1" applyProtection="1">
      <alignment horizontal="right"/>
      <protection/>
    </xf>
    <xf numFmtId="40" fontId="4" fillId="0" borderId="19" xfId="56" applyNumberFormat="1" applyFont="1" applyFill="1" applyBorder="1" applyAlignment="1" applyProtection="1">
      <alignment wrapText="1"/>
      <protection/>
    </xf>
    <xf numFmtId="0" fontId="0" fillId="0" borderId="0" xfId="0" applyFill="1" applyAlignment="1">
      <alignment wrapText="1"/>
    </xf>
    <xf numFmtId="49" fontId="12" fillId="0" borderId="20" xfId="56" applyNumberFormat="1" applyFont="1" applyFill="1" applyBorder="1" applyAlignment="1" applyProtection="1">
      <alignment horizontal="center" vertical="center"/>
      <protection/>
    </xf>
    <xf numFmtId="0" fontId="12" fillId="0" borderId="21" xfId="56" applyFont="1" applyFill="1" applyBorder="1" applyAlignment="1" applyProtection="1">
      <alignment horizontal="left" vertical="center" wrapText="1"/>
      <protection locked="0"/>
    </xf>
    <xf numFmtId="0" fontId="12" fillId="0" borderId="21" xfId="56" applyFont="1" applyFill="1" applyBorder="1" applyAlignment="1" applyProtection="1">
      <alignment horizontal="center" vertical="center"/>
      <protection locked="0"/>
    </xf>
    <xf numFmtId="40" fontId="12" fillId="0" borderId="21" xfId="56" applyNumberFormat="1" applyFont="1" applyFill="1" applyBorder="1" applyAlignment="1" applyProtection="1">
      <alignment vertical="center" wrapText="1"/>
      <protection/>
    </xf>
    <xf numFmtId="40" fontId="9" fillId="0" borderId="21" xfId="56" applyNumberFormat="1" applyFont="1" applyFill="1" applyBorder="1" applyAlignment="1" applyProtection="1">
      <alignment vertical="center" wrapText="1"/>
      <protection locked="0"/>
    </xf>
    <xf numFmtId="40" fontId="9" fillId="0" borderId="22" xfId="56" applyNumberFormat="1" applyFont="1" applyFill="1" applyBorder="1" applyAlignment="1" applyProtection="1">
      <alignment vertical="center" wrapText="1"/>
      <protection locked="0"/>
    </xf>
    <xf numFmtId="40" fontId="12" fillId="0" borderId="22" xfId="56" applyNumberFormat="1" applyFont="1" applyFill="1" applyBorder="1" applyAlignment="1" applyProtection="1">
      <alignment vertical="center" wrapText="1"/>
      <protection/>
    </xf>
    <xf numFmtId="40" fontId="12" fillId="0" borderId="23" xfId="56" applyNumberFormat="1" applyFont="1" applyFill="1" applyBorder="1" applyAlignment="1" applyProtection="1">
      <alignment vertical="center" wrapText="1"/>
      <protection/>
    </xf>
    <xf numFmtId="49" fontId="4" fillId="0" borderId="0" xfId="56" applyNumberFormat="1" applyFont="1" applyFill="1" applyBorder="1" applyAlignment="1" applyProtection="1">
      <alignment horizontal="center" wrapText="1"/>
      <protection/>
    </xf>
    <xf numFmtId="0" fontId="15" fillId="0" borderId="0" xfId="56" applyFont="1" applyFill="1" applyBorder="1" applyAlignment="1" applyProtection="1">
      <alignment/>
      <protection/>
    </xf>
    <xf numFmtId="0" fontId="4" fillId="0" borderId="0" xfId="56" applyFont="1" applyFill="1" applyBorder="1" applyAlignment="1" applyProtection="1">
      <alignment/>
      <protection/>
    </xf>
    <xf numFmtId="2" fontId="4" fillId="0" borderId="0" xfId="56" applyNumberFormat="1" applyFont="1" applyFill="1" applyBorder="1" applyAlignment="1" applyProtection="1">
      <alignment/>
      <protection/>
    </xf>
    <xf numFmtId="165" fontId="4" fillId="0" borderId="0" xfId="56" applyNumberFormat="1" applyFont="1" applyFill="1" applyBorder="1" applyAlignment="1" applyProtection="1">
      <alignment/>
      <protection/>
    </xf>
    <xf numFmtId="0" fontId="2" fillId="0" borderId="0" xfId="56" applyFont="1" applyFill="1" applyAlignment="1">
      <alignment/>
      <protection/>
    </xf>
    <xf numFmtId="0" fontId="6" fillId="0" borderId="0" xfId="56" applyFont="1" applyFill="1" applyAlignment="1">
      <alignment horizontal="right"/>
      <protection/>
    </xf>
    <xf numFmtId="0" fontId="4" fillId="0" borderId="0" xfId="56" applyFont="1" applyFill="1" applyBorder="1" applyAlignment="1" applyProtection="1">
      <alignment horizontal="center" vertical="center" wrapText="1"/>
      <protection/>
    </xf>
    <xf numFmtId="49" fontId="10" fillId="0" borderId="20" xfId="56" applyNumberFormat="1" applyFont="1" applyFill="1" applyBorder="1" applyAlignment="1" applyProtection="1">
      <alignment horizontal="center" vertical="center"/>
      <protection/>
    </xf>
    <xf numFmtId="0" fontId="10" fillId="0" borderId="21" xfId="56" applyFont="1" applyFill="1" applyBorder="1" applyAlignment="1" applyProtection="1">
      <alignment horizontal="left" vertical="center" wrapText="1"/>
      <protection locked="0"/>
    </xf>
    <xf numFmtId="0" fontId="10" fillId="0" borderId="21" xfId="56" applyFont="1" applyFill="1" applyBorder="1" applyAlignment="1" applyProtection="1">
      <alignment horizontal="center" vertical="center"/>
      <protection locked="0"/>
    </xf>
    <xf numFmtId="2" fontId="5" fillId="0" borderId="21" xfId="56" applyNumberFormat="1" applyFont="1" applyFill="1" applyBorder="1" applyAlignment="1" applyProtection="1">
      <alignment vertical="center"/>
      <protection locked="0"/>
    </xf>
    <xf numFmtId="40" fontId="9" fillId="0" borderId="23" xfId="56" applyNumberFormat="1" applyFont="1" applyFill="1" applyBorder="1" applyAlignment="1" applyProtection="1">
      <alignment vertical="center" wrapText="1"/>
      <protection locked="0"/>
    </xf>
    <xf numFmtId="165" fontId="22" fillId="0" borderId="0" xfId="56" applyNumberFormat="1" applyFont="1" applyFill="1" applyBorder="1" applyAlignment="1">
      <alignment horizontal="left" wrapText="1"/>
      <protection/>
    </xf>
    <xf numFmtId="0" fontId="2" fillId="0" borderId="0" xfId="56" applyFont="1" applyFill="1" applyAlignment="1">
      <alignment horizontal="center"/>
      <protection/>
    </xf>
    <xf numFmtId="0" fontId="2" fillId="0" borderId="0" xfId="56" applyFont="1" applyFill="1" applyBorder="1" applyAlignment="1">
      <alignment horizontal="center"/>
      <protection/>
    </xf>
    <xf numFmtId="0" fontId="20" fillId="0" borderId="0" xfId="56" applyFont="1" applyFill="1" applyAlignment="1">
      <alignment horizontal="center"/>
      <protection/>
    </xf>
    <xf numFmtId="49" fontId="12" fillId="0" borderId="12" xfId="56" applyNumberFormat="1" applyFont="1" applyFill="1" applyBorder="1" applyAlignment="1" applyProtection="1">
      <alignment horizontal="center" vertical="center"/>
      <protection/>
    </xf>
    <xf numFmtId="0" fontId="12" fillId="0" borderId="13" xfId="56" applyFont="1" applyFill="1" applyBorder="1" applyAlignment="1" applyProtection="1">
      <alignment horizontal="left" vertical="center" wrapText="1"/>
      <protection locked="0"/>
    </xf>
    <xf numFmtId="0" fontId="12" fillId="0" borderId="13" xfId="56" applyFont="1" applyFill="1" applyBorder="1" applyAlignment="1" applyProtection="1">
      <alignment horizontal="center" vertical="center"/>
      <protection locked="0"/>
    </xf>
    <xf numFmtId="40" fontId="12" fillId="0" borderId="18" xfId="56" applyNumberFormat="1" applyFont="1" applyFill="1" applyBorder="1" applyAlignment="1" applyProtection="1">
      <alignment vertical="center" wrapText="1"/>
      <protection/>
    </xf>
    <xf numFmtId="0" fontId="3" fillId="0" borderId="0" xfId="56" applyFont="1" applyFill="1" applyBorder="1" applyAlignment="1" applyProtection="1">
      <alignment horizontal="left" vertical="center"/>
      <protection/>
    </xf>
    <xf numFmtId="0" fontId="7" fillId="0" borderId="0" xfId="56" applyFont="1" applyFill="1" applyAlignment="1">
      <alignment horizontal="center" vertical="center" wrapText="1"/>
      <protection/>
    </xf>
    <xf numFmtId="0" fontId="5" fillId="0" borderId="0" xfId="56" applyFont="1" applyFill="1" applyAlignment="1">
      <alignment horizontal="left"/>
      <protection/>
    </xf>
    <xf numFmtId="0" fontId="4" fillId="0" borderId="24" xfId="56" applyFont="1" applyFill="1" applyBorder="1" applyAlignment="1">
      <alignment horizontal="center" vertical="center" wrapText="1"/>
      <protection/>
    </xf>
    <xf numFmtId="0" fontId="4" fillId="0" borderId="25" xfId="56" applyFont="1" applyFill="1" applyBorder="1" applyAlignment="1">
      <alignment horizontal="center" vertical="center" wrapText="1"/>
      <protection/>
    </xf>
    <xf numFmtId="0" fontId="4" fillId="0" borderId="26" xfId="56" applyFont="1" applyFill="1" applyBorder="1" applyAlignment="1">
      <alignment horizontal="center" vertical="center" wrapText="1"/>
      <protection/>
    </xf>
    <xf numFmtId="0" fontId="4" fillId="0" borderId="27" xfId="56" applyFont="1" applyFill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vertical="center" wrapText="1"/>
      <protection/>
    </xf>
    <xf numFmtId="2" fontId="4" fillId="0" borderId="24" xfId="56" applyNumberFormat="1" applyFont="1" applyFill="1" applyBorder="1" applyAlignment="1">
      <alignment horizontal="center" vertical="center" wrapText="1"/>
      <protection/>
    </xf>
    <xf numFmtId="2" fontId="4" fillId="0" borderId="25" xfId="56" applyNumberFormat="1" applyFont="1" applyFill="1" applyBorder="1" applyAlignment="1">
      <alignment horizontal="center" vertical="center" wrapText="1"/>
      <protection/>
    </xf>
    <xf numFmtId="2" fontId="4" fillId="0" borderId="26" xfId="56" applyNumberFormat="1" applyFont="1" applyFill="1" applyBorder="1" applyAlignment="1">
      <alignment horizontal="center" vertical="center" wrapText="1"/>
      <protection/>
    </xf>
    <xf numFmtId="0" fontId="4" fillId="0" borderId="28" xfId="56" applyFont="1" applyFill="1" applyBorder="1" applyAlignment="1">
      <alignment horizontal="center" vertical="center" wrapText="1"/>
      <protection/>
    </xf>
    <xf numFmtId="0" fontId="4" fillId="0" borderId="29" xfId="56" applyFont="1" applyFill="1" applyBorder="1" applyAlignment="1">
      <alignment horizontal="center" vertical="center" wrapText="1"/>
      <protection/>
    </xf>
    <xf numFmtId="0" fontId="4" fillId="0" borderId="11" xfId="56" applyFont="1" applyFill="1" applyBorder="1" applyAlignment="1">
      <alignment horizontal="center" vertical="top" wrapText="1"/>
      <protection/>
    </xf>
    <xf numFmtId="0" fontId="5" fillId="0" borderId="26" xfId="56" applyFont="1" applyFill="1" applyBorder="1" applyAlignment="1">
      <alignment horizontal="center" vertical="center" wrapText="1"/>
      <protection/>
    </xf>
    <xf numFmtId="0" fontId="4" fillId="0" borderId="0" xfId="56" applyFont="1" applyFill="1" applyBorder="1" applyAlignment="1" applyProtection="1">
      <alignment horizontal="left" vertical="center"/>
      <protection/>
    </xf>
    <xf numFmtId="0" fontId="3" fillId="0" borderId="0" xfId="56" applyFont="1" applyFill="1" applyBorder="1" applyAlignment="1" applyProtection="1">
      <alignment horizontal="left" vertical="center"/>
      <protection/>
    </xf>
    <xf numFmtId="0" fontId="17" fillId="0" borderId="0" xfId="56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4" fillId="0" borderId="0" xfId="56" applyFont="1" applyFill="1" applyBorder="1" applyAlignment="1" applyProtection="1">
      <alignment horizontal="left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_забор дизайнеров (128+64м)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49"/>
  <sheetViews>
    <sheetView showGridLines="0" tabSelected="1" zoomScale="85" zoomScaleNormal="85" zoomScaleSheetLayoutView="70" zoomScalePageLayoutView="90" workbookViewId="0" topLeftCell="A23">
      <selection activeCell="E55" sqref="E55"/>
    </sheetView>
  </sheetViews>
  <sheetFormatPr defaultColWidth="15.28125" defaultRowHeight="15"/>
  <cols>
    <col min="1" max="1" width="6.421875" style="41" customWidth="1"/>
    <col min="2" max="2" width="54.8515625" style="1" customWidth="1"/>
    <col min="3" max="3" width="9.8515625" style="41" customWidth="1"/>
    <col min="4" max="6" width="12.8515625" style="1" customWidth="1"/>
    <col min="7" max="7" width="13.7109375" style="1" customWidth="1"/>
    <col min="8" max="8" width="16.7109375" style="1" customWidth="1"/>
    <col min="9" max="9" width="17.421875" style="1" customWidth="1"/>
    <col min="10" max="10" width="13.7109375" style="101" customWidth="1"/>
    <col min="11" max="11" width="15.00390625" style="2" customWidth="1"/>
    <col min="12" max="180" width="9.140625" style="2" customWidth="1"/>
    <col min="181" max="181" width="6.00390625" style="2" customWidth="1"/>
    <col min="182" max="182" width="56.00390625" style="2" customWidth="1"/>
    <col min="183" max="183" width="8.7109375" style="2" customWidth="1"/>
    <col min="184" max="184" width="13.7109375" style="2" customWidth="1"/>
    <col min="185" max="185" width="14.57421875" style="2" customWidth="1"/>
    <col min="186" max="186" width="16.28125" style="2" customWidth="1"/>
    <col min="187" max="187" width="17.8515625" style="2" customWidth="1"/>
    <col min="188" max="188" width="17.28125" style="2" customWidth="1"/>
    <col min="189" max="189" width="18.421875" style="2" customWidth="1"/>
    <col min="190" max="190" width="12.140625" style="2" customWidth="1"/>
    <col min="191" max="191" width="13.7109375" style="2" customWidth="1"/>
    <col min="192" max="192" width="17.7109375" style="2" bestFit="1" customWidth="1"/>
    <col min="193" max="193" width="9.28125" style="2" bestFit="1" customWidth="1"/>
    <col min="194" max="194" width="13.421875" style="2" bestFit="1" customWidth="1"/>
    <col min="195" max="201" width="9.28125" style="2" customWidth="1"/>
    <col min="202" max="202" width="4.57421875" style="2" customWidth="1"/>
    <col min="203" max="203" width="61.57421875" style="2" customWidth="1"/>
    <col min="204" max="204" width="7.8515625" style="2" customWidth="1"/>
    <col min="205" max="205" width="11.140625" style="2" customWidth="1"/>
    <col min="206" max="206" width="12.421875" style="2" customWidth="1"/>
    <col min="207" max="207" width="12.28125" style="2" customWidth="1"/>
    <col min="208" max="16384" width="15.28125" style="2" customWidth="1"/>
  </cols>
  <sheetData>
    <row r="1" ht="15.75">
      <c r="I1" s="93" t="s">
        <v>27</v>
      </c>
    </row>
    <row r="2" spans="1:9" ht="32.25" customHeight="1">
      <c r="A2" s="109" t="s">
        <v>37</v>
      </c>
      <c r="B2" s="109"/>
      <c r="C2" s="109"/>
      <c r="D2" s="109"/>
      <c r="E2" s="109"/>
      <c r="F2" s="109"/>
      <c r="G2" s="109"/>
      <c r="H2" s="109"/>
      <c r="I2" s="109"/>
    </row>
    <row r="3" spans="1:9" ht="24" customHeight="1">
      <c r="A3" s="110"/>
      <c r="B3" s="110"/>
      <c r="C3" s="7"/>
      <c r="D3" s="3"/>
      <c r="E3" s="4"/>
      <c r="F3" s="5"/>
      <c r="G3" s="68" t="s">
        <v>23</v>
      </c>
      <c r="H3" s="69">
        <f>I45</f>
        <v>340132.72640000004</v>
      </c>
      <c r="I3" s="100" t="s">
        <v>26</v>
      </c>
    </row>
    <row r="4" spans="1:9" ht="18" customHeight="1">
      <c r="A4" s="110"/>
      <c r="B4" s="110"/>
      <c r="C4" s="39"/>
      <c r="D4" s="38"/>
      <c r="E4" s="6" t="s">
        <v>0</v>
      </c>
      <c r="F4" s="7"/>
      <c r="G4" s="8" t="s">
        <v>15</v>
      </c>
      <c r="H4" s="9">
        <f>G25+G37</f>
        <v>260480</v>
      </c>
      <c r="I4" s="100" t="s">
        <v>26</v>
      </c>
    </row>
    <row r="5" spans="1:10" s="48" customFormat="1" ht="15.75" customHeight="1">
      <c r="A5" s="44"/>
      <c r="B5" s="11"/>
      <c r="C5" s="44"/>
      <c r="D5" s="45"/>
      <c r="E5" s="46"/>
      <c r="F5" s="47"/>
      <c r="G5" s="70" t="s">
        <v>1</v>
      </c>
      <c r="H5" s="71">
        <f>H25+H37</f>
        <v>71122.56</v>
      </c>
      <c r="I5" s="100" t="s">
        <v>26</v>
      </c>
      <c r="J5" s="102"/>
    </row>
    <row r="6" spans="1:9" ht="7.5" customHeight="1">
      <c r="A6" s="44"/>
      <c r="B6" s="11"/>
      <c r="C6" s="44"/>
      <c r="D6" s="45"/>
      <c r="E6" s="10"/>
      <c r="F6" s="12"/>
      <c r="G6" s="8"/>
      <c r="H6" s="9"/>
      <c r="I6" s="13"/>
    </row>
    <row r="7" spans="1:9" ht="32.25" customHeight="1">
      <c r="A7" s="111" t="s">
        <v>2</v>
      </c>
      <c r="B7" s="114" t="s">
        <v>3</v>
      </c>
      <c r="C7" s="111" t="s">
        <v>4</v>
      </c>
      <c r="D7" s="116" t="s">
        <v>5</v>
      </c>
      <c r="E7" s="119" t="s">
        <v>6</v>
      </c>
      <c r="F7" s="120"/>
      <c r="G7" s="119" t="s">
        <v>7</v>
      </c>
      <c r="H7" s="114"/>
      <c r="I7" s="120"/>
    </row>
    <row r="8" spans="1:9" ht="15.75" customHeight="1">
      <c r="A8" s="112"/>
      <c r="B8" s="115"/>
      <c r="C8" s="112"/>
      <c r="D8" s="117"/>
      <c r="E8" s="121" t="s">
        <v>8</v>
      </c>
      <c r="F8" s="121" t="s">
        <v>9</v>
      </c>
      <c r="G8" s="121" t="s">
        <v>8</v>
      </c>
      <c r="H8" s="121" t="s">
        <v>10</v>
      </c>
      <c r="I8" s="111" t="s">
        <v>11</v>
      </c>
    </row>
    <row r="9" spans="1:9" ht="18" customHeight="1">
      <c r="A9" s="113"/>
      <c r="B9" s="115"/>
      <c r="C9" s="113"/>
      <c r="D9" s="118"/>
      <c r="E9" s="121"/>
      <c r="F9" s="121"/>
      <c r="G9" s="121"/>
      <c r="H9" s="121"/>
      <c r="I9" s="122" t="s">
        <v>11</v>
      </c>
    </row>
    <row r="10" spans="1:9" ht="15.75">
      <c r="A10" s="14">
        <v>1</v>
      </c>
      <c r="B10" s="15">
        <v>2</v>
      </c>
      <c r="C10" s="14">
        <v>3</v>
      </c>
      <c r="D10" s="16">
        <v>4</v>
      </c>
      <c r="E10" s="14">
        <v>5</v>
      </c>
      <c r="F10" s="16">
        <v>6</v>
      </c>
      <c r="G10" s="14">
        <v>7</v>
      </c>
      <c r="H10" s="16">
        <v>8</v>
      </c>
      <c r="I10" s="14">
        <v>9</v>
      </c>
    </row>
    <row r="11" spans="1:9" ht="9.75" customHeight="1">
      <c r="A11" s="44"/>
      <c r="B11" s="73"/>
      <c r="C11" s="44"/>
      <c r="D11" s="74"/>
      <c r="E11" s="44"/>
      <c r="F11" s="74"/>
      <c r="G11" s="44"/>
      <c r="H11" s="74"/>
      <c r="I11" s="44"/>
    </row>
    <row r="12" spans="1:9" ht="15.75">
      <c r="A12" s="40">
        <v>1</v>
      </c>
      <c r="B12" s="49" t="s">
        <v>34</v>
      </c>
      <c r="C12" s="50"/>
      <c r="D12" s="51"/>
      <c r="E12" s="51"/>
      <c r="F12" s="51"/>
      <c r="G12" s="51"/>
      <c r="H12" s="51"/>
      <c r="I12" s="51"/>
    </row>
    <row r="13" spans="1:9" s="27" customFormat="1" ht="15.75">
      <c r="A13" s="25" t="s">
        <v>12</v>
      </c>
      <c r="B13" s="28" t="s">
        <v>53</v>
      </c>
      <c r="C13" s="26" t="s">
        <v>36</v>
      </c>
      <c r="D13" s="61">
        <v>1</v>
      </c>
      <c r="E13" s="59">
        <v>8000</v>
      </c>
      <c r="F13" s="58"/>
      <c r="G13" s="59">
        <f>D13*E13</f>
        <v>8000</v>
      </c>
      <c r="H13" s="58"/>
      <c r="I13" s="60">
        <f aca="true" t="shared" si="0" ref="I13:I24">G13</f>
        <v>8000</v>
      </c>
    </row>
    <row r="14" spans="1:9" s="27" customFormat="1" ht="15.75">
      <c r="A14" s="54" t="s">
        <v>13</v>
      </c>
      <c r="B14" s="52" t="s">
        <v>54</v>
      </c>
      <c r="C14" s="53" t="s">
        <v>36</v>
      </c>
      <c r="D14" s="63">
        <v>50</v>
      </c>
      <c r="E14" s="55">
        <v>960</v>
      </c>
      <c r="F14" s="56"/>
      <c r="G14" s="55">
        <f aca="true" t="shared" si="1" ref="G14:G24">D14*E14</f>
        <v>48000</v>
      </c>
      <c r="H14" s="56"/>
      <c r="I14" s="57">
        <f t="shared" si="0"/>
        <v>48000</v>
      </c>
    </row>
    <row r="15" spans="1:9" s="27" customFormat="1" ht="15.75">
      <c r="A15" s="54" t="s">
        <v>16</v>
      </c>
      <c r="B15" s="52" t="s">
        <v>55</v>
      </c>
      <c r="C15" s="53" t="s">
        <v>36</v>
      </c>
      <c r="D15" s="63">
        <v>2</v>
      </c>
      <c r="E15" s="55">
        <v>2160</v>
      </c>
      <c r="F15" s="56"/>
      <c r="G15" s="55">
        <f t="shared" si="1"/>
        <v>4320</v>
      </c>
      <c r="H15" s="56"/>
      <c r="I15" s="57">
        <f t="shared" si="0"/>
        <v>4320</v>
      </c>
    </row>
    <row r="16" spans="1:9" s="27" customFormat="1" ht="15.75">
      <c r="A16" s="54" t="s">
        <v>17</v>
      </c>
      <c r="B16" s="52" t="s">
        <v>56</v>
      </c>
      <c r="C16" s="53" t="s">
        <v>51</v>
      </c>
      <c r="D16" s="63">
        <v>500</v>
      </c>
      <c r="E16" s="55">
        <v>50</v>
      </c>
      <c r="F16" s="56"/>
      <c r="G16" s="55">
        <f t="shared" si="1"/>
        <v>25000</v>
      </c>
      <c r="H16" s="56"/>
      <c r="I16" s="57">
        <f t="shared" si="0"/>
        <v>25000</v>
      </c>
    </row>
    <row r="17" spans="1:9" s="27" customFormat="1" ht="15.75">
      <c r="A17" s="54" t="s">
        <v>18</v>
      </c>
      <c r="B17" s="52" t="s">
        <v>57</v>
      </c>
      <c r="C17" s="53" t="s">
        <v>51</v>
      </c>
      <c r="D17" s="63">
        <v>400</v>
      </c>
      <c r="E17" s="55">
        <v>70</v>
      </c>
      <c r="F17" s="56"/>
      <c r="G17" s="55">
        <f t="shared" si="1"/>
        <v>28000</v>
      </c>
      <c r="H17" s="56"/>
      <c r="I17" s="57">
        <f t="shared" si="0"/>
        <v>28000</v>
      </c>
    </row>
    <row r="18" spans="1:9" s="27" customFormat="1" ht="15.75">
      <c r="A18" s="54" t="s">
        <v>32</v>
      </c>
      <c r="B18" s="52" t="s">
        <v>58</v>
      </c>
      <c r="C18" s="53" t="s">
        <v>51</v>
      </c>
      <c r="D18" s="63">
        <v>500</v>
      </c>
      <c r="E18" s="55">
        <v>60</v>
      </c>
      <c r="F18" s="56"/>
      <c r="G18" s="55">
        <f t="shared" si="1"/>
        <v>30000</v>
      </c>
      <c r="H18" s="56"/>
      <c r="I18" s="57">
        <f t="shared" si="0"/>
        <v>30000</v>
      </c>
    </row>
    <row r="19" spans="1:9" s="27" customFormat="1" ht="15.75">
      <c r="A19" s="54" t="s">
        <v>38</v>
      </c>
      <c r="B19" s="52" t="s">
        <v>59</v>
      </c>
      <c r="C19" s="53" t="s">
        <v>36</v>
      </c>
      <c r="D19" s="63">
        <v>12</v>
      </c>
      <c r="E19" s="55">
        <v>2420</v>
      </c>
      <c r="F19" s="56"/>
      <c r="G19" s="55">
        <f t="shared" si="1"/>
        <v>29040</v>
      </c>
      <c r="H19" s="56"/>
      <c r="I19" s="57">
        <f t="shared" si="0"/>
        <v>29040</v>
      </c>
    </row>
    <row r="20" spans="1:9" s="27" customFormat="1" ht="15.75">
      <c r="A20" s="54" t="s">
        <v>39</v>
      </c>
      <c r="B20" s="52" t="s">
        <v>60</v>
      </c>
      <c r="C20" s="53" t="s">
        <v>36</v>
      </c>
      <c r="D20" s="63">
        <v>3</v>
      </c>
      <c r="E20" s="55">
        <v>3000</v>
      </c>
      <c r="F20" s="56"/>
      <c r="G20" s="55">
        <f t="shared" si="1"/>
        <v>9000</v>
      </c>
      <c r="H20" s="56"/>
      <c r="I20" s="57">
        <f t="shared" si="0"/>
        <v>9000</v>
      </c>
    </row>
    <row r="21" spans="1:9" s="27" customFormat="1" ht="15.75">
      <c r="A21" s="54" t="s">
        <v>40</v>
      </c>
      <c r="B21" s="52" t="s">
        <v>61</v>
      </c>
      <c r="C21" s="53" t="s">
        <v>36</v>
      </c>
      <c r="D21" s="63">
        <v>24</v>
      </c>
      <c r="E21" s="55">
        <v>300</v>
      </c>
      <c r="F21" s="56"/>
      <c r="G21" s="55">
        <f t="shared" si="1"/>
        <v>7200</v>
      </c>
      <c r="H21" s="56"/>
      <c r="I21" s="57">
        <f t="shared" si="0"/>
        <v>7200</v>
      </c>
    </row>
    <row r="22" spans="1:9" s="27" customFormat="1" ht="15.75">
      <c r="A22" s="54" t="s">
        <v>41</v>
      </c>
      <c r="B22" s="52" t="s">
        <v>62</v>
      </c>
      <c r="C22" s="53" t="s">
        <v>36</v>
      </c>
      <c r="D22" s="63">
        <v>4</v>
      </c>
      <c r="E22" s="55">
        <v>1480</v>
      </c>
      <c r="F22" s="56"/>
      <c r="G22" s="55">
        <f t="shared" si="1"/>
        <v>5920</v>
      </c>
      <c r="H22" s="56"/>
      <c r="I22" s="57">
        <f t="shared" si="0"/>
        <v>5920</v>
      </c>
    </row>
    <row r="23" spans="1:9" s="27" customFormat="1" ht="15.75">
      <c r="A23" s="54" t="s">
        <v>42</v>
      </c>
      <c r="B23" s="52" t="s">
        <v>63</v>
      </c>
      <c r="C23" s="53" t="s">
        <v>36</v>
      </c>
      <c r="D23" s="63">
        <v>1</v>
      </c>
      <c r="E23" s="55">
        <v>18000</v>
      </c>
      <c r="F23" s="56"/>
      <c r="G23" s="55">
        <f t="shared" si="1"/>
        <v>18000</v>
      </c>
      <c r="H23" s="56"/>
      <c r="I23" s="57">
        <f t="shared" si="0"/>
        <v>18000</v>
      </c>
    </row>
    <row r="24" spans="1:9" s="27" customFormat="1" ht="16.5" thickBot="1">
      <c r="A24" s="95" t="s">
        <v>64</v>
      </c>
      <c r="B24" s="96" t="s">
        <v>65</v>
      </c>
      <c r="C24" s="97" t="s">
        <v>36</v>
      </c>
      <c r="D24" s="98">
        <v>1</v>
      </c>
      <c r="E24" s="83">
        <v>48000</v>
      </c>
      <c r="F24" s="82"/>
      <c r="G24" s="84">
        <f t="shared" si="1"/>
        <v>48000</v>
      </c>
      <c r="H24" s="85"/>
      <c r="I24" s="99">
        <f t="shared" si="0"/>
        <v>48000</v>
      </c>
    </row>
    <row r="25" spans="1:11" ht="16.5" thickBot="1">
      <c r="A25" s="123" t="s">
        <v>14</v>
      </c>
      <c r="B25" s="123"/>
      <c r="C25" s="40"/>
      <c r="D25" s="18"/>
      <c r="E25" s="19"/>
      <c r="F25" s="19"/>
      <c r="G25" s="42">
        <f>SUM(G13:G24)</f>
        <v>260480</v>
      </c>
      <c r="H25" s="42">
        <f>SUM(H13:H24)</f>
        <v>0</v>
      </c>
      <c r="I25" s="77">
        <f>SUM(I13:I24)</f>
        <v>260480</v>
      </c>
      <c r="J25" s="27"/>
      <c r="K25" s="27"/>
    </row>
    <row r="26" spans="1:11" ht="15.75" customHeight="1">
      <c r="A26" s="43"/>
      <c r="B26" s="72"/>
      <c r="C26" s="40"/>
      <c r="D26" s="18"/>
      <c r="E26" s="19"/>
      <c r="F26" s="19"/>
      <c r="G26" s="20"/>
      <c r="H26" s="20"/>
      <c r="I26" s="20"/>
      <c r="J26" s="27"/>
      <c r="K26" s="27"/>
    </row>
    <row r="27" spans="1:11" ht="15.75">
      <c r="A27" s="40">
        <v>2</v>
      </c>
      <c r="B27" s="49" t="s">
        <v>35</v>
      </c>
      <c r="C27" s="50"/>
      <c r="D27" s="51"/>
      <c r="E27" s="51"/>
      <c r="F27" s="51"/>
      <c r="G27" s="51"/>
      <c r="H27" s="51"/>
      <c r="I27" s="51"/>
      <c r="J27" s="27"/>
      <c r="K27" s="27"/>
    </row>
    <row r="28" spans="1:11" s="62" customFormat="1" ht="15.75">
      <c r="A28" s="104" t="s">
        <v>12</v>
      </c>
      <c r="B28" s="105" t="s">
        <v>43</v>
      </c>
      <c r="C28" s="106" t="s">
        <v>36</v>
      </c>
      <c r="D28" s="58">
        <v>1</v>
      </c>
      <c r="E28" s="59"/>
      <c r="F28" s="58">
        <v>1912.56</v>
      </c>
      <c r="G28" s="59"/>
      <c r="H28" s="58">
        <f>F28*D28</f>
        <v>1912.56</v>
      </c>
      <c r="I28" s="107">
        <f>H28</f>
        <v>1912.56</v>
      </c>
      <c r="J28" s="27"/>
      <c r="K28" s="27"/>
    </row>
    <row r="29" spans="1:11" s="62" customFormat="1" ht="15.75">
      <c r="A29" s="65" t="s">
        <v>13</v>
      </c>
      <c r="B29" s="66" t="s">
        <v>44</v>
      </c>
      <c r="C29" s="67" t="s">
        <v>36</v>
      </c>
      <c r="D29" s="56">
        <v>24</v>
      </c>
      <c r="E29" s="55"/>
      <c r="F29" s="56">
        <v>160</v>
      </c>
      <c r="G29" s="55"/>
      <c r="H29" s="56">
        <f aca="true" t="shared" si="2" ref="H29:H36">F29*D29</f>
        <v>3840</v>
      </c>
      <c r="I29" s="64">
        <f aca="true" t="shared" si="3" ref="I29:I36">H29</f>
        <v>3840</v>
      </c>
      <c r="J29" s="27"/>
      <c r="K29" s="27"/>
    </row>
    <row r="30" spans="1:11" s="62" customFormat="1" ht="15.75">
      <c r="A30" s="65" t="s">
        <v>16</v>
      </c>
      <c r="B30" s="66" t="s">
        <v>45</v>
      </c>
      <c r="C30" s="67" t="s">
        <v>36</v>
      </c>
      <c r="D30" s="56">
        <v>12</v>
      </c>
      <c r="E30" s="55"/>
      <c r="F30" s="56">
        <v>900</v>
      </c>
      <c r="G30" s="55"/>
      <c r="H30" s="56">
        <f t="shared" si="2"/>
        <v>10800</v>
      </c>
      <c r="I30" s="64">
        <f t="shared" si="3"/>
        <v>10800</v>
      </c>
      <c r="J30" s="27"/>
      <c r="K30" s="27"/>
    </row>
    <row r="31" spans="1:11" s="62" customFormat="1" ht="15.75">
      <c r="A31" s="65" t="s">
        <v>17</v>
      </c>
      <c r="B31" s="66" t="s">
        <v>46</v>
      </c>
      <c r="C31" s="67" t="s">
        <v>36</v>
      </c>
      <c r="D31" s="56">
        <v>2</v>
      </c>
      <c r="E31" s="55"/>
      <c r="F31" s="56">
        <v>1300</v>
      </c>
      <c r="G31" s="55"/>
      <c r="H31" s="56">
        <f t="shared" si="2"/>
        <v>2600</v>
      </c>
      <c r="I31" s="64">
        <f t="shared" si="3"/>
        <v>2600</v>
      </c>
      <c r="J31" s="27"/>
      <c r="K31" s="27"/>
    </row>
    <row r="32" spans="1:11" s="62" customFormat="1" ht="31.5">
      <c r="A32" s="65" t="s">
        <v>18</v>
      </c>
      <c r="B32" s="66" t="s">
        <v>47</v>
      </c>
      <c r="C32" s="67" t="s">
        <v>36</v>
      </c>
      <c r="D32" s="56">
        <v>2</v>
      </c>
      <c r="E32" s="55"/>
      <c r="F32" s="56">
        <v>200</v>
      </c>
      <c r="G32" s="55"/>
      <c r="H32" s="56">
        <f t="shared" si="2"/>
        <v>400</v>
      </c>
      <c r="I32" s="64">
        <f t="shared" si="3"/>
        <v>400</v>
      </c>
      <c r="J32" s="27"/>
      <c r="K32" s="27"/>
    </row>
    <row r="33" spans="1:11" s="62" customFormat="1" ht="15.75">
      <c r="A33" s="65" t="s">
        <v>32</v>
      </c>
      <c r="B33" s="66" t="s">
        <v>48</v>
      </c>
      <c r="C33" s="67" t="s">
        <v>36</v>
      </c>
      <c r="D33" s="56">
        <v>2</v>
      </c>
      <c r="E33" s="55"/>
      <c r="F33" s="56">
        <v>677</v>
      </c>
      <c r="G33" s="55"/>
      <c r="H33" s="56">
        <f t="shared" si="2"/>
        <v>1354</v>
      </c>
      <c r="I33" s="64">
        <f t="shared" si="3"/>
        <v>1354</v>
      </c>
      <c r="J33" s="27"/>
      <c r="K33" s="27"/>
    </row>
    <row r="34" spans="1:11" s="62" customFormat="1" ht="15.75">
      <c r="A34" s="65" t="s">
        <v>38</v>
      </c>
      <c r="B34" s="66" t="s">
        <v>49</v>
      </c>
      <c r="C34" s="67" t="s">
        <v>36</v>
      </c>
      <c r="D34" s="56">
        <v>48</v>
      </c>
      <c r="E34" s="55"/>
      <c r="F34" s="56">
        <v>692</v>
      </c>
      <c r="G34" s="55"/>
      <c r="H34" s="56">
        <f t="shared" si="2"/>
        <v>33216</v>
      </c>
      <c r="I34" s="64">
        <f t="shared" si="3"/>
        <v>33216</v>
      </c>
      <c r="J34" s="27"/>
      <c r="K34" s="27"/>
    </row>
    <row r="35" spans="1:11" s="62" customFormat="1" ht="15.75">
      <c r="A35" s="65" t="s">
        <v>39</v>
      </c>
      <c r="B35" s="66" t="s">
        <v>50</v>
      </c>
      <c r="C35" s="67" t="s">
        <v>51</v>
      </c>
      <c r="D35" s="56">
        <v>400</v>
      </c>
      <c r="E35" s="55"/>
      <c r="F35" s="56">
        <v>5</v>
      </c>
      <c r="G35" s="55"/>
      <c r="H35" s="56">
        <f t="shared" si="2"/>
        <v>2000</v>
      </c>
      <c r="I35" s="64">
        <f t="shared" si="3"/>
        <v>2000</v>
      </c>
      <c r="J35" s="27"/>
      <c r="K35" s="27"/>
    </row>
    <row r="36" spans="1:11" s="62" customFormat="1" ht="16.5" thickBot="1">
      <c r="A36" s="79" t="s">
        <v>40</v>
      </c>
      <c r="B36" s="80" t="s">
        <v>52</v>
      </c>
      <c r="C36" s="81" t="s">
        <v>51</v>
      </c>
      <c r="D36" s="82">
        <v>500</v>
      </c>
      <c r="E36" s="83"/>
      <c r="F36" s="82">
        <v>30</v>
      </c>
      <c r="G36" s="84"/>
      <c r="H36" s="85">
        <f t="shared" si="2"/>
        <v>15000</v>
      </c>
      <c r="I36" s="86">
        <f t="shared" si="3"/>
        <v>15000</v>
      </c>
      <c r="J36" s="27"/>
      <c r="K36" s="27"/>
    </row>
    <row r="37" spans="1:11" ht="16.5" thickBot="1">
      <c r="A37" s="123" t="s">
        <v>14</v>
      </c>
      <c r="B37" s="123"/>
      <c r="C37" s="40"/>
      <c r="D37" s="18"/>
      <c r="E37" s="19"/>
      <c r="F37" s="19"/>
      <c r="G37" s="42">
        <f>SUM(G28:G36)</f>
        <v>0</v>
      </c>
      <c r="H37" s="42">
        <f>SUM(H28:H36)</f>
        <v>71122.56</v>
      </c>
      <c r="I37" s="77">
        <f>SUM(I28:I36)</f>
        <v>71122.56</v>
      </c>
      <c r="J37" s="27"/>
      <c r="K37" s="27"/>
    </row>
    <row r="38" spans="1:11" ht="10.5" customHeight="1">
      <c r="A38" s="43"/>
      <c r="B38" s="72"/>
      <c r="C38" s="40"/>
      <c r="D38" s="18"/>
      <c r="E38" s="19"/>
      <c r="F38" s="19"/>
      <c r="G38" s="20"/>
      <c r="H38" s="20"/>
      <c r="I38" s="20"/>
      <c r="J38" s="27"/>
      <c r="K38" s="27"/>
    </row>
    <row r="39" spans="1:9" ht="21" customHeight="1">
      <c r="A39" s="123" t="s">
        <v>28</v>
      </c>
      <c r="B39" s="123"/>
      <c r="C39" s="17"/>
      <c r="D39" s="18"/>
      <c r="E39" s="19"/>
      <c r="F39" s="19"/>
      <c r="G39" s="20"/>
      <c r="H39" s="20"/>
      <c r="I39" s="20">
        <f>I25+I37</f>
        <v>331602.56</v>
      </c>
    </row>
    <row r="40" spans="1:9" ht="16.5" customHeight="1">
      <c r="A40" s="43"/>
      <c r="B40" s="72"/>
      <c r="C40" s="17"/>
      <c r="D40" s="18"/>
      <c r="E40" s="19"/>
      <c r="F40" s="19"/>
      <c r="G40" s="20"/>
      <c r="H40" s="20"/>
      <c r="I40" s="20"/>
    </row>
    <row r="41" spans="1:10" s="92" customFormat="1" ht="15.75">
      <c r="A41" s="40">
        <v>3</v>
      </c>
      <c r="B41" s="88" t="s">
        <v>33</v>
      </c>
      <c r="C41" s="89"/>
      <c r="D41" s="90"/>
      <c r="E41" s="91"/>
      <c r="F41" s="91"/>
      <c r="G41" s="87" t="s">
        <v>25</v>
      </c>
      <c r="H41" s="20">
        <f>H25+H37</f>
        <v>71122.56</v>
      </c>
      <c r="I41" s="20">
        <f>H41*0.05</f>
        <v>3556.128</v>
      </c>
      <c r="J41" s="101"/>
    </row>
    <row r="42" spans="1:9" ht="16.5" customHeight="1">
      <c r="A42" s="43"/>
      <c r="B42" s="72"/>
      <c r="C42" s="17"/>
      <c r="D42" s="18"/>
      <c r="E42" s="19"/>
      <c r="F42" s="19"/>
      <c r="G42" s="20"/>
      <c r="H42" s="20"/>
      <c r="I42" s="20"/>
    </row>
    <row r="43" spans="1:9" ht="17.25" customHeight="1">
      <c r="A43" s="94">
        <v>4</v>
      </c>
      <c r="B43" s="127" t="s">
        <v>22</v>
      </c>
      <c r="C43" s="127"/>
      <c r="D43" s="127"/>
      <c r="E43" s="127"/>
      <c r="F43" s="19"/>
      <c r="G43" s="87" t="s">
        <v>24</v>
      </c>
      <c r="H43" s="20">
        <f>I39</f>
        <v>331602.56</v>
      </c>
      <c r="I43" s="20">
        <f>H43*0.015</f>
        <v>4974.0383999999995</v>
      </c>
    </row>
    <row r="44" spans="1:9" ht="12" customHeight="1">
      <c r="A44" s="78"/>
      <c r="B44" s="78"/>
      <c r="C44" s="78"/>
      <c r="D44" s="78"/>
      <c r="E44" s="19"/>
      <c r="F44" s="19"/>
      <c r="G44" s="20"/>
      <c r="H44" s="20"/>
      <c r="I44" s="20"/>
    </row>
    <row r="45" spans="1:9" ht="16.5">
      <c r="A45" s="124" t="s">
        <v>29</v>
      </c>
      <c r="B45" s="124"/>
      <c r="C45" s="23"/>
      <c r="D45" s="21"/>
      <c r="E45" s="22"/>
      <c r="F45" s="22"/>
      <c r="G45" s="24"/>
      <c r="H45" s="24"/>
      <c r="I45" s="76">
        <f>I39+I41+I43</f>
        <v>340132.72640000004</v>
      </c>
    </row>
    <row r="46" spans="1:9" ht="16.5">
      <c r="A46" s="108"/>
      <c r="B46" s="108"/>
      <c r="C46" s="23"/>
      <c r="D46" s="21"/>
      <c r="E46" s="22"/>
      <c r="F46" s="22"/>
      <c r="G46" s="24"/>
      <c r="H46" s="24"/>
      <c r="I46" s="76"/>
    </row>
    <row r="47" spans="1:10" s="37" customFormat="1" ht="39" customHeight="1">
      <c r="A47" s="75" t="s">
        <v>19</v>
      </c>
      <c r="B47" s="75"/>
      <c r="C47" s="32"/>
      <c r="D47" s="33"/>
      <c r="E47" s="34"/>
      <c r="F47" s="34"/>
      <c r="G47" s="35" t="s">
        <v>20</v>
      </c>
      <c r="H47" s="36"/>
      <c r="I47" s="36"/>
      <c r="J47" s="103"/>
    </row>
    <row r="48" spans="1:10" ht="14.25" customHeight="1">
      <c r="A48" s="21"/>
      <c r="B48" s="30"/>
      <c r="C48" s="30"/>
      <c r="D48" s="30"/>
      <c r="E48" s="30"/>
      <c r="F48" s="30"/>
      <c r="G48" s="30"/>
      <c r="H48" s="30"/>
      <c r="I48" s="30"/>
      <c r="J48" s="2"/>
    </row>
    <row r="49" spans="1:9" s="29" customFormat="1" ht="39" customHeight="1">
      <c r="A49" s="125" t="s">
        <v>30</v>
      </c>
      <c r="B49" s="126" t="s">
        <v>21</v>
      </c>
      <c r="C49" s="31"/>
      <c r="D49" s="31"/>
      <c r="E49" s="31"/>
      <c r="F49" s="125" t="s">
        <v>31</v>
      </c>
      <c r="G49" s="126"/>
      <c r="H49" s="126"/>
      <c r="I49" s="126"/>
    </row>
  </sheetData>
  <sheetProtection/>
  <mergeCells count="21">
    <mergeCell ref="A45:B45"/>
    <mergeCell ref="A49:B49"/>
    <mergeCell ref="F49:I49"/>
    <mergeCell ref="A39:B39"/>
    <mergeCell ref="B43:E43"/>
    <mergeCell ref="F8:F9"/>
    <mergeCell ref="G8:G9"/>
    <mergeCell ref="H8:H9"/>
    <mergeCell ref="I8:I9"/>
    <mergeCell ref="A25:B25"/>
    <mergeCell ref="A37:B37"/>
    <mergeCell ref="A2:I2"/>
    <mergeCell ref="A3:B3"/>
    <mergeCell ref="A4:B4"/>
    <mergeCell ref="A7:A9"/>
    <mergeCell ref="B7:B9"/>
    <mergeCell ref="C7:C9"/>
    <mergeCell ref="D7:D9"/>
    <mergeCell ref="E7:F7"/>
    <mergeCell ref="G7:I7"/>
    <mergeCell ref="E8:E9"/>
  </mergeCells>
  <printOptions/>
  <pageMargins left="0.2362204724409449" right="0.2362204724409449" top="0.5905511811023623" bottom="0.6299212598425197" header="0.31496062992125984" footer="0.31496062992125984"/>
  <pageSetup blackAndWhite="1" fitToHeight="1" fitToWidth="1" horizontalDpi="300" verticalDpi="300" orientation="portrait" paperSize="9" scale="63" r:id="rId1"/>
  <headerFooter>
    <oddFooter>&amp;Cстр  &amp;P из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Карев</dc:creator>
  <cp:keywords/>
  <dc:description/>
  <cp:lastModifiedBy>ss</cp:lastModifiedBy>
  <cp:lastPrinted>2012-12-21T09:28:57Z</cp:lastPrinted>
  <dcterms:created xsi:type="dcterms:W3CDTF">2011-01-27T07:47:39Z</dcterms:created>
  <dcterms:modified xsi:type="dcterms:W3CDTF">2012-12-21T09:51:45Z</dcterms:modified>
  <cp:category/>
  <cp:version/>
  <cp:contentType/>
  <cp:contentStatus/>
</cp:coreProperties>
</file>